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risisresponsenetwork.sharepoint.com/sites/HMISTeam/Shared Documents/03. PROJECTS/12. Race Ethnicity Toolkit/"/>
    </mc:Choice>
  </mc:AlternateContent>
  <xr:revisionPtr revIDLastSave="28" documentId="13_ncr:1_{FB48BED3-503A-487E-BC6B-AB21263E1800}" xr6:coauthVersionLast="47" xr6:coauthVersionMax="47" xr10:uidLastSave="{149372E0-D255-4E92-BFCA-3A489D4E5EE3}"/>
  <bookViews>
    <workbookView xWindow="0" yWindow="540" windowWidth="21660" windowHeight="21690" xr2:uid="{00000000-000D-0000-FFFF-FFFF00000000}"/>
  </bookViews>
  <sheets>
    <sheet name="Two Outcomes" sheetId="4" r:id="rId1"/>
    <sheet name="Three Outcomes" sheetId="5" r:id="rId2"/>
    <sheet name="Four Outcome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6" l="1"/>
  <c r="E10" i="6"/>
  <c r="F10" i="6"/>
  <c r="F9" i="6"/>
  <c r="F8" i="6"/>
  <c r="F7" i="6"/>
  <c r="F6" i="6"/>
  <c r="D9" i="5"/>
  <c r="E9" i="5"/>
  <c r="F8" i="5"/>
  <c r="F7" i="5"/>
  <c r="F6" i="5"/>
  <c r="F9" i="5"/>
  <c r="F8" i="4"/>
  <c r="E11" i="4" s="1"/>
  <c r="E8" i="4"/>
  <c r="D8" i="4"/>
  <c r="F7" i="4"/>
  <c r="F6" i="4"/>
  <c r="M6" i="6" l="1"/>
  <c r="M10" i="6" s="1"/>
  <c r="K6" i="6"/>
  <c r="K10" i="6" s="1"/>
  <c r="M7" i="6"/>
  <c r="M11" i="6" s="1"/>
  <c r="K7" i="6"/>
  <c r="K11" i="6" s="1"/>
  <c r="L7" i="6"/>
  <c r="L11" i="6" s="1"/>
  <c r="E13" i="6"/>
  <c r="L6" i="6"/>
  <c r="L10" i="6" s="1"/>
  <c r="L7" i="5"/>
  <c r="L11" i="5" s="1"/>
  <c r="K6" i="5"/>
  <c r="K10" i="5" s="1"/>
  <c r="L6" i="5"/>
  <c r="L10" i="5" s="1"/>
  <c r="K7" i="5"/>
  <c r="K11" i="5" s="1"/>
  <c r="E12" i="5"/>
  <c r="L7" i="4"/>
  <c r="L10" i="4" s="1"/>
  <c r="K6" i="4"/>
  <c r="K9" i="4" s="1"/>
  <c r="L6" i="4"/>
  <c r="L9" i="4" s="1"/>
  <c r="K7" i="4"/>
  <c r="K10" i="4" s="1"/>
  <c r="J6" i="6" l="1"/>
  <c r="J10" i="6" s="1"/>
  <c r="L11" i="4"/>
  <c r="L12" i="4" s="1"/>
  <c r="D11" i="4" l="1"/>
  <c r="C11" i="4"/>
  <c r="B11" i="4"/>
  <c r="J7" i="5" l="1"/>
  <c r="J11" i="5" s="1"/>
  <c r="J6" i="5"/>
  <c r="J10" i="5" s="1"/>
  <c r="K12" i="5" l="1"/>
  <c r="K13" i="5" s="1"/>
  <c r="C12" i="5" s="1"/>
  <c r="B12" i="5" l="1"/>
  <c r="D12" i="5"/>
  <c r="J7" i="6"/>
  <c r="J11" i="6" s="1"/>
  <c r="K12" i="6" s="1"/>
  <c r="K13" i="6" s="1"/>
  <c r="D13" i="6" s="1"/>
  <c r="C13" i="6" l="1"/>
  <c r="B13" i="6"/>
</calcChain>
</file>

<file path=xl/sharedStrings.xml><?xml version="1.0" encoding="utf-8"?>
<sst xmlns="http://schemas.openxmlformats.org/spreadsheetml/2006/main" count="48" uniqueCount="19">
  <si>
    <r>
      <rPr>
        <sz val="10"/>
        <color theme="1"/>
        <rFont val="Arial"/>
        <family val="2"/>
      </rPr>
      <t xml:space="preserve">This tool will help estimate whether there are significant racial differences in program outcomes. It will issue a </t>
    </r>
    <r>
      <rPr>
        <b/>
        <sz val="10"/>
        <color rgb="FF38761D"/>
        <rFont val="Arial"/>
        <family val="2"/>
      </rPr>
      <t>green flag</t>
    </r>
    <r>
      <rPr>
        <sz val="10"/>
        <color theme="1"/>
        <rFont val="Arial"/>
        <family val="2"/>
      </rPr>
      <t xml:space="preserve"> when numbers are comparable, a </t>
    </r>
    <r>
      <rPr>
        <b/>
        <sz val="10"/>
        <color rgb="FFF1C232"/>
        <rFont val="Arial"/>
        <family val="2"/>
      </rPr>
      <t>yellow flag</t>
    </r>
    <r>
      <rPr>
        <sz val="10"/>
        <color theme="1"/>
        <rFont val="Arial"/>
        <family val="2"/>
      </rPr>
      <t xml:space="preserve"> if they are potentially noteworthy, or a </t>
    </r>
    <r>
      <rPr>
        <b/>
        <sz val="10"/>
        <color rgb="FF990000"/>
        <rFont val="Arial"/>
        <family val="2"/>
      </rPr>
      <t>red flag</t>
    </r>
    <r>
      <rPr>
        <sz val="10"/>
        <color theme="1"/>
        <rFont val="Arial"/>
        <family val="2"/>
      </rPr>
      <t xml:space="preserve"> if they are definitively noteworthy.</t>
    </r>
  </si>
  <si>
    <t>Please Enter Outcome Numbers for Each Cell</t>
  </si>
  <si>
    <t>Outcome 1</t>
  </si>
  <si>
    <t>Outcome 2</t>
  </si>
  <si>
    <t>Total</t>
  </si>
  <si>
    <t>Warnings:</t>
  </si>
  <si>
    <t>White</t>
  </si>
  <si>
    <t>BIPOC</t>
  </si>
  <si>
    <t>Flag Result</t>
  </si>
  <si>
    <t>Chi-Square Obs:</t>
  </si>
  <si>
    <t>Phi:</t>
  </si>
  <si>
    <t>Outcome 3</t>
  </si>
  <si>
    <r>
      <rPr>
        <u/>
        <sz val="10"/>
        <color theme="1"/>
        <rFont val="Arial"/>
        <family val="2"/>
      </rPr>
      <t xml:space="preserve">Expected Values </t>
    </r>
    <r>
      <rPr>
        <u/>
        <sz val="9"/>
        <color theme="1"/>
        <rFont val="Arial"/>
        <family val="2"/>
      </rPr>
      <t>(numbers are autocalculated, do not edit)</t>
    </r>
  </si>
  <si>
    <r>
      <rPr>
        <u/>
        <sz val="10"/>
        <color theme="1"/>
        <rFont val="Arial"/>
        <family val="2"/>
      </rPr>
      <t xml:space="preserve">Chi-Square Obs Calculator </t>
    </r>
    <r>
      <rPr>
        <u/>
        <sz val="9"/>
        <color theme="1"/>
        <rFont val="Arial"/>
        <family val="2"/>
      </rPr>
      <t>(numbers are autocalculated, do not edit)</t>
    </r>
  </si>
  <si>
    <t>Cramer's V:</t>
  </si>
  <si>
    <t>Outcome 4</t>
  </si>
  <si>
    <r>
      <t xml:space="preserve">To begin, enter the actual numbers (no percentages!) of White clients and BIPOC clients who received each program outcome. Once numbers are entered for each of the six cells, the appropriate flag color will be displayed underneath.
If you have three outcomes or four outcomes for your program of interest, please use the corresponding sheet contained in the other tab.
</t>
    </r>
    <r>
      <rPr>
        <b/>
        <sz val="10"/>
        <color theme="1"/>
        <rFont val="Arial"/>
        <family val="2"/>
        <scheme val="minor"/>
      </rPr>
      <t>Important</t>
    </r>
    <r>
      <rPr>
        <sz val="10"/>
        <color theme="1"/>
        <rFont val="Arial"/>
        <family val="2"/>
        <scheme val="minor"/>
      </rPr>
      <t>: This tool is only viable if there are more than 5 people per cell.   If there are 5 or fewer people in a given cell, calculations will fail and this tool will produce an error message.</t>
    </r>
  </si>
  <si>
    <r>
      <t xml:space="preserve">Expected Values 
</t>
    </r>
    <r>
      <rPr>
        <sz val="9"/>
        <color theme="1"/>
        <rFont val="Arial"/>
        <family val="2"/>
      </rPr>
      <t>(numbers are autocalculated, do not edit)</t>
    </r>
  </si>
  <si>
    <r>
      <t xml:space="preserve">Chi-Square Obs Calculator
</t>
    </r>
    <r>
      <rPr>
        <sz val="10"/>
        <color theme="1"/>
        <rFont val="Arial"/>
        <family val="2"/>
      </rPr>
      <t xml:space="preserve"> </t>
    </r>
    <r>
      <rPr>
        <sz val="9"/>
        <color theme="1"/>
        <rFont val="Arial"/>
        <family val="2"/>
      </rPr>
      <t>(numbers are autocalculated, do not 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</si>
</sst>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color rgb="FF000000"/>
      <name val="Arial"/>
      <scheme val="minor"/>
    </font>
    <font>
      <sz val="10"/>
      <color theme="1"/>
      <name val="Arial"/>
      <family val="2"/>
      <scheme val="minor"/>
    </font>
    <font>
      <sz val="10"/>
      <name val="Arial"/>
      <family val="2"/>
    </font>
    <font>
      <i/>
      <sz val="13"/>
      <color theme="1"/>
      <name val="Arial"/>
      <family val="2"/>
      <scheme val="minor"/>
    </font>
    <font>
      <u/>
      <sz val="10"/>
      <color theme="1"/>
      <name val="Arial"/>
      <family val="2"/>
      <scheme val="minor"/>
    </font>
    <font>
      <i/>
      <sz val="10"/>
      <color theme="1"/>
      <name val="Arial"/>
      <family val="2"/>
      <scheme val="minor"/>
    </font>
    <font>
      <u/>
      <sz val="10"/>
      <color theme="1"/>
      <name val="Arial"/>
      <family val="2"/>
      <scheme val="minor"/>
    </font>
    <font>
      <u/>
      <sz val="10"/>
      <color theme="1"/>
      <name val="Arial"/>
      <family val="2"/>
      <scheme val="minor"/>
    </font>
    <font>
      <sz val="16"/>
      <color theme="1"/>
      <name val="Arial"/>
      <family val="2"/>
      <scheme val="minor"/>
    </font>
    <font>
      <b/>
      <sz val="10"/>
      <color theme="1"/>
      <name val="Arial"/>
      <family val="2"/>
      <scheme val="minor"/>
    </font>
    <font>
      <u/>
      <sz val="10"/>
      <color theme="1"/>
      <name val="Arial"/>
      <family val="2"/>
      <scheme val="minor"/>
    </font>
    <font>
      <i/>
      <sz val="10"/>
      <color theme="1"/>
      <name val="Arial"/>
      <family val="2"/>
      <scheme val="minor"/>
    </font>
    <font>
      <u/>
      <sz val="10"/>
      <color theme="1"/>
      <name val="Arial"/>
      <family val="2"/>
      <scheme val="minor"/>
    </font>
    <font>
      <sz val="10"/>
      <color theme="1"/>
      <name val="Arial"/>
      <family val="2"/>
    </font>
    <font>
      <u/>
      <sz val="10"/>
      <color theme="1"/>
      <name val="Arial"/>
      <family val="2"/>
    </font>
    <font>
      <b/>
      <sz val="10"/>
      <color rgb="FF38761D"/>
      <name val="Arial"/>
      <family val="2"/>
    </font>
    <font>
      <b/>
      <sz val="10"/>
      <color rgb="FFF1C232"/>
      <name val="Arial"/>
      <family val="2"/>
    </font>
    <font>
      <b/>
      <sz val="10"/>
      <color rgb="FF990000"/>
      <name val="Arial"/>
      <family val="2"/>
    </font>
    <font>
      <u/>
      <sz val="9"/>
      <color theme="1"/>
      <name val="Arial"/>
      <family val="2"/>
    </font>
    <font>
      <sz val="9"/>
      <color theme="1"/>
      <name val="Arial"/>
      <family val="2"/>
    </font>
    <font>
      <sz val="10"/>
      <color rgb="FF000000"/>
      <name val="Arial"/>
      <family val="2"/>
      <scheme val="minor"/>
    </font>
  </fonts>
  <fills count="9">
    <fill>
      <patternFill patternType="none"/>
    </fill>
    <fill>
      <patternFill patternType="gray125"/>
    </fill>
    <fill>
      <patternFill patternType="solid">
        <fgColor rgb="FFF3F3F3"/>
        <bgColor rgb="FFF3F3F3"/>
      </patternFill>
    </fill>
    <fill>
      <patternFill patternType="solid">
        <fgColor rgb="FFD9EAD3"/>
        <bgColor rgb="FFD9EAD3"/>
      </patternFill>
    </fill>
    <fill>
      <patternFill patternType="solid">
        <fgColor rgb="FFEFEFEF"/>
        <bgColor rgb="FFEFEFEF"/>
      </patternFill>
    </fill>
    <fill>
      <patternFill patternType="solid">
        <fgColor rgb="FFE8FAE2"/>
        <bgColor rgb="FFE8FAE2"/>
      </patternFill>
    </fill>
    <fill>
      <patternFill patternType="solid">
        <fgColor rgb="FF6AA84F"/>
        <bgColor rgb="FF6AA84F"/>
      </patternFill>
    </fill>
    <fill>
      <patternFill patternType="solid">
        <fgColor rgb="FFFFD966"/>
        <bgColor rgb="FFFFD966"/>
      </patternFill>
    </fill>
    <fill>
      <patternFill patternType="solid">
        <fgColor rgb="FFE06666"/>
        <bgColor rgb="FFE06666"/>
      </patternFill>
    </fill>
  </fills>
  <borders count="2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style="dotted">
        <color rgb="FF000000"/>
      </top>
      <bottom/>
      <diagonal/>
    </border>
    <border>
      <left/>
      <right/>
      <top style="dotted">
        <color rgb="FF000000"/>
      </top>
      <bottom/>
      <diagonal/>
    </border>
    <border>
      <left style="dotted">
        <color rgb="FF000000"/>
      </left>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medium">
        <color rgb="FF000000"/>
      </left>
      <right/>
      <top/>
      <bottom/>
      <diagonal/>
    </border>
    <border>
      <left/>
      <right style="dotted">
        <color rgb="FF000000"/>
      </right>
      <top/>
      <bottom/>
      <diagonal/>
    </border>
    <border>
      <left/>
      <right style="dotted">
        <color rgb="FF000000"/>
      </right>
      <top style="dotted">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74">
    <xf numFmtId="0" fontId="0" fillId="0" borderId="0" xfId="0"/>
    <xf numFmtId="0" fontId="1" fillId="0" borderId="0" xfId="0" applyFont="1" applyAlignment="1">
      <alignment wrapText="1"/>
    </xf>
    <xf numFmtId="0" fontId="4" fillId="0" borderId="0" xfId="0" applyFont="1" applyAlignment="1">
      <alignment horizontal="right" vertical="top"/>
    </xf>
    <xf numFmtId="0" fontId="5" fillId="0" borderId="0" xfId="0" applyFont="1" applyAlignment="1">
      <alignment vertical="top" wrapText="1"/>
    </xf>
    <xf numFmtId="0" fontId="6" fillId="4" borderId="7" xfId="0" applyFont="1" applyFill="1" applyBorder="1"/>
    <xf numFmtId="0" fontId="1" fillId="4" borderId="8" xfId="0" applyFont="1" applyFill="1" applyBorder="1"/>
    <xf numFmtId="0" fontId="1" fillId="0" borderId="9" xfId="0" applyFont="1" applyBorder="1"/>
    <xf numFmtId="0" fontId="1" fillId="0" borderId="0" xfId="0" applyFont="1"/>
    <xf numFmtId="0" fontId="7" fillId="4" borderId="9" xfId="0" applyFont="1" applyFill="1" applyBorder="1"/>
    <xf numFmtId="0" fontId="1" fillId="4" borderId="0" xfId="0" applyFont="1" applyFill="1"/>
    <xf numFmtId="0" fontId="9" fillId="6"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10" fillId="4" borderId="10" xfId="0" applyFont="1" applyFill="1" applyBorder="1" applyAlignment="1">
      <alignment horizontal="right"/>
    </xf>
    <xf numFmtId="2" fontId="1" fillId="0" borderId="11" xfId="0" applyNumberFormat="1" applyFont="1" applyBorder="1"/>
    <xf numFmtId="0" fontId="1" fillId="0" borderId="11" xfId="0" applyFont="1" applyBorder="1"/>
    <xf numFmtId="0" fontId="1" fillId="0" borderId="12" xfId="0" applyFont="1" applyBorder="1"/>
    <xf numFmtId="0" fontId="8" fillId="0" borderId="0" xfId="0" applyFont="1" applyAlignment="1">
      <alignment horizontal="right"/>
    </xf>
    <xf numFmtId="0" fontId="12" fillId="4" borderId="10" xfId="0" applyFont="1" applyFill="1" applyBorder="1" applyAlignment="1">
      <alignment horizontal="right"/>
    </xf>
    <xf numFmtId="164" fontId="1" fillId="0" borderId="11" xfId="0" applyNumberFormat="1" applyFont="1" applyBorder="1"/>
    <xf numFmtId="0" fontId="7" fillId="4" borderId="9" xfId="0" applyFont="1" applyFill="1" applyBorder="1" applyAlignment="1">
      <alignment wrapText="1"/>
    </xf>
    <xf numFmtId="0" fontId="4" fillId="0" borderId="0" xfId="0" applyFont="1"/>
    <xf numFmtId="0" fontId="1" fillId="5" borderId="0" xfId="0" applyFont="1" applyFill="1" applyAlignment="1" applyProtection="1">
      <alignment horizontal="center" vertical="center"/>
      <protection locked="0"/>
    </xf>
    <xf numFmtId="0" fontId="20" fillId="0" borderId="0" xfId="0" applyFont="1"/>
    <xf numFmtId="0" fontId="4" fillId="0" borderId="0" xfId="0" applyFont="1" applyAlignment="1">
      <alignment horizontal="right"/>
    </xf>
    <xf numFmtId="0" fontId="1" fillId="0" borderId="17" xfId="0" applyFont="1" applyBorder="1"/>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5" borderId="17"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22" xfId="0" applyFont="1" applyFill="1" applyBorder="1" applyAlignment="1" applyProtection="1">
      <alignment horizontal="center" vertical="center"/>
      <protection locked="0"/>
    </xf>
    <xf numFmtId="0" fontId="1" fillId="5" borderId="24"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5" borderId="18" xfId="0" applyFont="1" applyFill="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3" borderId="17"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0" borderId="0" xfId="0" applyFont="1" applyAlignment="1">
      <alignment horizontal="center" vertical="center"/>
    </xf>
    <xf numFmtId="0" fontId="5" fillId="0" borderId="13" xfId="0" applyFont="1" applyBorder="1" applyAlignment="1">
      <alignment horizontal="center" vertical="top" wrapText="1"/>
    </xf>
    <xf numFmtId="0" fontId="5" fillId="0" borderId="0" xfId="0" applyFont="1" applyAlignment="1">
      <alignment horizontal="center" vertical="top" wrapText="1"/>
    </xf>
    <xf numFmtId="0" fontId="1" fillId="2" borderId="1" xfId="0" applyFont="1" applyFill="1" applyBorder="1" applyAlignment="1">
      <alignment wrapText="1"/>
    </xf>
    <xf numFmtId="0" fontId="2" fillId="0" borderId="2" xfId="0" applyFont="1" applyBorder="1"/>
    <xf numFmtId="0" fontId="2" fillId="0" borderId="3" xfId="0" applyFont="1" applyBorder="1"/>
    <xf numFmtId="0" fontId="1" fillId="2" borderId="4" xfId="0" applyFont="1" applyFill="1" applyBorder="1" applyAlignment="1">
      <alignment wrapText="1"/>
    </xf>
    <xf numFmtId="0" fontId="2" fillId="0" borderId="5" xfId="0" applyFont="1" applyBorder="1"/>
    <xf numFmtId="0" fontId="2" fillId="0" borderId="6" xfId="0" applyFont="1" applyBorder="1"/>
    <xf numFmtId="0" fontId="3" fillId="3" borderId="0" xfId="0" applyFont="1" applyFill="1" applyAlignment="1">
      <alignment horizontal="center" vertical="center" wrapText="1"/>
    </xf>
    <xf numFmtId="0" fontId="0" fillId="0" borderId="0" xfId="0"/>
    <xf numFmtId="0" fontId="14" fillId="4" borderId="7" xfId="0" applyFont="1" applyFill="1" applyBorder="1" applyAlignment="1">
      <alignment horizontal="left" wrapText="1"/>
    </xf>
    <xf numFmtId="0" fontId="14" fillId="4" borderId="8" xfId="0" applyFont="1" applyFill="1" applyBorder="1" applyAlignment="1">
      <alignment horizontal="left" wrapText="1"/>
    </xf>
    <xf numFmtId="0" fontId="14" fillId="4" borderId="15" xfId="0" applyFont="1" applyFill="1" applyBorder="1" applyAlignment="1">
      <alignment horizontal="left" wrapText="1"/>
    </xf>
    <xf numFmtId="0" fontId="14" fillId="4" borderId="9" xfId="0" applyFont="1" applyFill="1" applyBorder="1" applyAlignment="1">
      <alignment horizontal="left" wrapText="1"/>
    </xf>
    <xf numFmtId="0" fontId="7" fillId="4" borderId="0" xfId="0" applyFont="1" applyFill="1" applyAlignment="1">
      <alignment horizontal="left" wrapText="1"/>
    </xf>
    <xf numFmtId="0" fontId="7" fillId="4" borderId="14" xfId="0" applyFont="1" applyFill="1" applyBorder="1" applyAlignment="1">
      <alignment horizontal="left" wrapText="1"/>
    </xf>
    <xf numFmtId="0" fontId="8" fillId="0" borderId="1" xfId="0" applyFont="1" applyBorder="1" applyAlignment="1">
      <alignment horizontal="center"/>
    </xf>
    <xf numFmtId="0" fontId="11" fillId="0" borderId="13" xfId="0" applyFont="1" applyBorder="1" applyAlignment="1">
      <alignment horizontal="center" vertical="top" wrapText="1"/>
    </xf>
    <xf numFmtId="0" fontId="11" fillId="0" borderId="0" xfId="0" applyFont="1" applyAlignment="1">
      <alignment horizontal="center" vertical="top" wrapText="1"/>
    </xf>
    <xf numFmtId="0" fontId="1" fillId="2" borderId="22" xfId="0" applyFont="1" applyFill="1" applyBorder="1" applyAlignment="1">
      <alignment horizontal="left" wrapText="1"/>
    </xf>
    <xf numFmtId="0" fontId="1" fillId="2" borderId="23" xfId="0" applyFont="1" applyFill="1" applyBorder="1" applyAlignment="1">
      <alignment horizontal="left" wrapText="1"/>
    </xf>
    <xf numFmtId="0" fontId="1" fillId="2" borderId="24" xfId="0" applyFont="1" applyFill="1" applyBorder="1" applyAlignment="1">
      <alignment horizontal="left"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cellXfs>
  <cellStyles count="1">
    <cellStyle name="Normal" xfId="0" builtinId="0"/>
  </cellStyles>
  <dxfs count="3">
    <dxf>
      <font>
        <color rgb="FFFF0000"/>
      </font>
      <fill>
        <patternFill patternType="none">
          <bgColor auto="1"/>
        </patternFill>
      </fill>
    </dxf>
    <dxf>
      <font>
        <b val="0"/>
        <i val="0"/>
        <color rgb="FFFF0000"/>
      </font>
      <fill>
        <patternFill patternType="none">
          <bgColor auto="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C2BC-6D0F-43B1-A9C2-4F74B6814DAD}">
  <sheetPr>
    <outlinePr summaryBelow="0" summaryRight="0"/>
  </sheetPr>
  <dimension ref="B1:O14"/>
  <sheetViews>
    <sheetView tabSelected="1" zoomScale="130" zoomScaleNormal="130" workbookViewId="0">
      <selection activeCell="E17" sqref="E17"/>
    </sheetView>
  </sheetViews>
  <sheetFormatPr defaultColWidth="12.7109375" defaultRowHeight="15.75" customHeight="1" x14ac:dyDescent="0.2"/>
  <cols>
    <col min="1" max="1" width="2.28515625" customWidth="1"/>
    <col min="2" max="2" width="12.85546875" customWidth="1"/>
    <col min="3" max="3" width="13.7109375" customWidth="1"/>
    <col min="4" max="4" width="13.28515625" customWidth="1"/>
    <col min="5" max="5" width="14" customWidth="1"/>
    <col min="6" max="6" width="8.42578125" customWidth="1"/>
    <col min="7" max="7" width="7.7109375" customWidth="1"/>
    <col min="8" max="8" width="9" customWidth="1"/>
    <col min="10" max="10" width="3" customWidth="1"/>
    <col min="11" max="11" width="13" customWidth="1"/>
    <col min="13" max="13" width="11.85546875" customWidth="1"/>
  </cols>
  <sheetData>
    <row r="1" spans="2:15" ht="9.75" customHeight="1" thickBot="1" x14ac:dyDescent="0.25">
      <c r="B1" s="1"/>
      <c r="C1" s="1"/>
      <c r="D1" s="1"/>
      <c r="E1" s="1"/>
      <c r="F1" s="1"/>
      <c r="G1" s="1"/>
      <c r="H1" s="1"/>
      <c r="I1" s="1"/>
      <c r="J1" s="1"/>
      <c r="K1" s="1"/>
      <c r="L1" s="1"/>
      <c r="M1" s="1"/>
    </row>
    <row r="2" spans="2:15" ht="36.75" customHeight="1" x14ac:dyDescent="0.2">
      <c r="B2" s="51" t="s">
        <v>0</v>
      </c>
      <c r="C2" s="52"/>
      <c r="D2" s="52"/>
      <c r="E2" s="52"/>
      <c r="F2" s="52"/>
      <c r="G2" s="52"/>
      <c r="H2" s="52"/>
      <c r="I2" s="52"/>
      <c r="J2" s="52"/>
      <c r="K2" s="52"/>
      <c r="L2" s="52"/>
      <c r="M2" s="53"/>
    </row>
    <row r="3" spans="2:15" ht="82.5" customHeight="1" thickBot="1" x14ac:dyDescent="0.25">
      <c r="B3" s="54" t="s">
        <v>16</v>
      </c>
      <c r="C3" s="55"/>
      <c r="D3" s="55"/>
      <c r="E3" s="55"/>
      <c r="F3" s="55"/>
      <c r="G3" s="55"/>
      <c r="H3" s="55"/>
      <c r="I3" s="55"/>
      <c r="J3" s="55"/>
      <c r="K3" s="55"/>
      <c r="L3" s="55"/>
      <c r="M3" s="56"/>
    </row>
    <row r="4" spans="2:15" ht="26.25" customHeight="1" thickBot="1" x14ac:dyDescent="0.25"/>
    <row r="5" spans="2:15" ht="27.75" customHeight="1" thickBot="1" x14ac:dyDescent="0.25">
      <c r="B5" s="57" t="s">
        <v>1</v>
      </c>
      <c r="C5" s="25"/>
      <c r="D5" s="26" t="s">
        <v>6</v>
      </c>
      <c r="E5" s="26" t="s">
        <v>7</v>
      </c>
      <c r="F5" s="37" t="s">
        <v>4</v>
      </c>
      <c r="K5" s="59" t="s">
        <v>17</v>
      </c>
      <c r="L5" s="60"/>
      <c r="M5" s="60"/>
      <c r="N5" s="61"/>
      <c r="O5" s="6"/>
    </row>
    <row r="6" spans="2:15" ht="25.5" customHeight="1" x14ac:dyDescent="0.2">
      <c r="B6" s="58"/>
      <c r="C6" s="27" t="s">
        <v>2</v>
      </c>
      <c r="D6" s="28">
        <v>6</v>
      </c>
      <c r="E6" s="36">
        <v>55</v>
      </c>
      <c r="F6" s="38">
        <f>SUM(D6:E6)</f>
        <v>61</v>
      </c>
      <c r="K6" s="6">
        <f>IFERROR((F6*D8)/F8,"")</f>
        <v>19.591240875912408</v>
      </c>
      <c r="L6" s="7">
        <f>IFERROR((F7*D8)/F8,"")</f>
        <v>24.408759124087592</v>
      </c>
      <c r="O6" s="6"/>
    </row>
    <row r="7" spans="2:15" ht="30" customHeight="1" thickBot="1" x14ac:dyDescent="0.25">
      <c r="B7" s="58"/>
      <c r="C7" s="27" t="s">
        <v>3</v>
      </c>
      <c r="D7" s="32">
        <v>38</v>
      </c>
      <c r="E7" s="22">
        <v>38</v>
      </c>
      <c r="F7" s="38">
        <f>SUM(D7:E7)</f>
        <v>76</v>
      </c>
      <c r="K7" s="6">
        <f>IFERROR((F6*E8)/F8,"")</f>
        <v>41.408759124087588</v>
      </c>
      <c r="L7" s="7">
        <f>IFERROR((F7*E8)/F8,"")</f>
        <v>51.591240875912412</v>
      </c>
      <c r="O7" s="6"/>
    </row>
    <row r="8" spans="2:15" ht="27.75" customHeight="1" thickBot="1" x14ac:dyDescent="0.25">
      <c r="B8" s="58"/>
      <c r="C8" s="34" t="s">
        <v>4</v>
      </c>
      <c r="D8" s="35">
        <f>SUM(D6:D7)</f>
        <v>44</v>
      </c>
      <c r="E8" s="35">
        <f>SUM(E6:E7)</f>
        <v>93</v>
      </c>
      <c r="F8" s="39">
        <f>SUM(D6:E7)</f>
        <v>137</v>
      </c>
      <c r="K8" s="62" t="s">
        <v>18</v>
      </c>
      <c r="L8" s="63"/>
      <c r="M8" s="63"/>
      <c r="N8" s="64"/>
      <c r="O8" s="6"/>
    </row>
    <row r="9" spans="2:15" ht="13.5" thickBot="1" x14ac:dyDescent="0.25">
      <c r="I9" s="3"/>
      <c r="K9" s="6">
        <f>IFERROR(((D6-K6)^2)/K6,"")</f>
        <v>9.4287967626486218</v>
      </c>
      <c r="L9" s="7">
        <f>IFERROR(((D7-L6)^2)/L6,"")</f>
        <v>7.567850033178499</v>
      </c>
      <c r="O9" s="6"/>
    </row>
    <row r="10" spans="2:15" ht="20.25" x14ac:dyDescent="0.3">
      <c r="B10" s="65" t="s">
        <v>8</v>
      </c>
      <c r="C10" s="52"/>
      <c r="D10" s="53"/>
      <c r="E10" s="21" t="s">
        <v>5</v>
      </c>
      <c r="F10" s="21"/>
      <c r="G10" s="21"/>
      <c r="H10" s="21"/>
      <c r="I10" s="3"/>
      <c r="K10" s="6">
        <f>IFERROR(((E6-K7)^2)/K7,"")</f>
        <v>4.4609361027584908</v>
      </c>
      <c r="L10" s="7">
        <f>IFERROR(((E7-L7)^2)/L7,"")</f>
        <v>3.5804881877403671</v>
      </c>
      <c r="O10" s="6"/>
    </row>
    <row r="11" spans="2:15" ht="38.25" customHeight="1" thickBot="1" x14ac:dyDescent="0.25">
      <c r="B11" s="10" t="str">
        <f>IFERROR(IF(AND(L12&lt;0.1), "Comparable Outcomes", ""),"")</f>
        <v/>
      </c>
      <c r="C11" s="11" t="str">
        <f>IFERROR(IF(AND(L12&gt;=0.1, L12&lt;0.3), "Possibly Noteworthy Differences", ""),"")</f>
        <v/>
      </c>
      <c r="D11" s="12" t="str">
        <f>IFERROR(IF(AND(L12&gt;=0.3,L12&lt;&gt;""), "Noteworthy Differences", ""),"")</f>
        <v>Noteworthy Differences</v>
      </c>
      <c r="E11" s="49" t="str">
        <f>IF(AND(F8&lt;&gt;0,OR(D6&lt;6,E6&lt;6,D7&lt;6,E7&lt;6)), "Error: At least one cell contains 5 or fewer people. Do not use this tool if there are 5 or fewer people for any outcome.", "No errors found.")</f>
        <v>No errors found.</v>
      </c>
      <c r="F11" s="50"/>
      <c r="G11" s="50"/>
      <c r="H11" s="50"/>
      <c r="I11" s="3"/>
      <c r="K11" s="20" t="s">
        <v>9</v>
      </c>
      <c r="L11" s="7">
        <f>SUM(K9:L10)</f>
        <v>25.038071086325981</v>
      </c>
      <c r="O11" s="6"/>
    </row>
    <row r="12" spans="2:15" ht="12.75" x14ac:dyDescent="0.2">
      <c r="E12" s="3"/>
      <c r="F12" s="3"/>
      <c r="K12" s="13" t="s">
        <v>10</v>
      </c>
      <c r="L12" s="14">
        <f>IF(F8=0,"",SQRT(L11/F8))</f>
        <v>0.42750396836273119</v>
      </c>
      <c r="M12" s="15"/>
      <c r="N12" s="16"/>
    </row>
    <row r="13" spans="2:15" ht="15.75" customHeight="1" x14ac:dyDescent="0.2">
      <c r="E13" s="3"/>
      <c r="F13" s="3"/>
    </row>
    <row r="14" spans="2:15" ht="15.75" customHeight="1" x14ac:dyDescent="0.2">
      <c r="E14" s="3"/>
      <c r="F14" s="3"/>
    </row>
  </sheetData>
  <sheetProtection sheet="1" objects="1" scenarios="1"/>
  <mergeCells count="7">
    <mergeCell ref="E11:H11"/>
    <mergeCell ref="B2:M2"/>
    <mergeCell ref="B3:M3"/>
    <mergeCell ref="B5:B8"/>
    <mergeCell ref="K5:N5"/>
    <mergeCell ref="K8:N8"/>
    <mergeCell ref="B10:D10"/>
  </mergeCells>
  <conditionalFormatting sqref="E11 E12:F14">
    <cfRule type="containsText" dxfId="2" priority="1" operator="containsText" text="Do not use">
      <formula>NOT(ISERROR(SEARCH("Do not use",E11)))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36BB-C8FD-4A04-A83A-7530C8AEA592}">
  <sheetPr>
    <outlinePr summaryBelow="0" summaryRight="0"/>
  </sheetPr>
  <dimension ref="B1:N15"/>
  <sheetViews>
    <sheetView zoomScaleNormal="100" workbookViewId="0">
      <selection activeCell="Q4" sqref="Q4"/>
    </sheetView>
  </sheetViews>
  <sheetFormatPr defaultColWidth="12.7109375" defaultRowHeight="15.75" customHeight="1" x14ac:dyDescent="0.2"/>
  <cols>
    <col min="1" max="1" width="2.28515625" customWidth="1"/>
    <col min="3" max="3" width="12.140625" customWidth="1"/>
    <col min="4" max="4" width="13.28515625" customWidth="1"/>
    <col min="5" max="5" width="13.7109375" customWidth="1"/>
    <col min="6" max="6" width="12.7109375" customWidth="1"/>
    <col min="7" max="7" width="7.7109375" customWidth="1"/>
    <col min="8" max="8" width="6.7109375" customWidth="1"/>
    <col min="9" max="9" width="9.7109375" customWidth="1"/>
    <col min="10" max="10" width="12.28515625" customWidth="1"/>
    <col min="11" max="11" width="11.85546875" customWidth="1"/>
    <col min="12" max="12" width="9.28515625" customWidth="1"/>
    <col min="13" max="13" width="9" customWidth="1"/>
  </cols>
  <sheetData>
    <row r="1" spans="2:14" ht="9.75" customHeight="1" thickBot="1" x14ac:dyDescent="0.25">
      <c r="B1" s="1"/>
      <c r="C1" s="1"/>
      <c r="D1" s="1"/>
      <c r="E1" s="1"/>
      <c r="F1" s="1"/>
      <c r="G1" s="1"/>
      <c r="H1" s="1"/>
      <c r="I1" s="1"/>
      <c r="J1" s="1"/>
      <c r="K1" s="1"/>
    </row>
    <row r="2" spans="2:14" ht="37.15" customHeight="1" x14ac:dyDescent="0.2">
      <c r="B2" s="71" t="s">
        <v>0</v>
      </c>
      <c r="C2" s="72"/>
      <c r="D2" s="72"/>
      <c r="E2" s="72"/>
      <c r="F2" s="72"/>
      <c r="G2" s="72"/>
      <c r="H2" s="72"/>
      <c r="I2" s="72"/>
      <c r="J2" s="72"/>
      <c r="K2" s="72"/>
      <c r="L2" s="72"/>
      <c r="M2" s="73"/>
    </row>
    <row r="3" spans="2:14" ht="78" customHeight="1" thickBot="1" x14ac:dyDescent="0.25">
      <c r="B3" s="68" t="s">
        <v>16</v>
      </c>
      <c r="C3" s="69"/>
      <c r="D3" s="69"/>
      <c r="E3" s="69"/>
      <c r="F3" s="69"/>
      <c r="G3" s="69"/>
      <c r="H3" s="69"/>
      <c r="I3" s="69"/>
      <c r="J3" s="69"/>
      <c r="K3" s="69"/>
      <c r="L3" s="69"/>
      <c r="M3" s="70"/>
    </row>
    <row r="4" spans="2:14" ht="26.25" customHeight="1" thickBot="1" x14ac:dyDescent="0.25"/>
    <row r="5" spans="2:14" ht="26.25" customHeight="1" thickBot="1" x14ac:dyDescent="0.25">
      <c r="B5" s="57" t="s">
        <v>1</v>
      </c>
      <c r="C5" s="25"/>
      <c r="D5" s="26" t="s">
        <v>6</v>
      </c>
      <c r="E5" s="26" t="s">
        <v>7</v>
      </c>
      <c r="F5" s="39" t="s">
        <v>4</v>
      </c>
      <c r="J5" s="4" t="s">
        <v>12</v>
      </c>
      <c r="K5" s="5"/>
      <c r="L5" s="5"/>
      <c r="M5" s="5"/>
      <c r="N5" s="6"/>
    </row>
    <row r="6" spans="2:14" ht="26.25" customHeight="1" x14ac:dyDescent="0.2">
      <c r="B6" s="58"/>
      <c r="C6" s="27" t="s">
        <v>2</v>
      </c>
      <c r="D6" s="28"/>
      <c r="E6" s="29"/>
      <c r="F6" s="40">
        <f>SUM(D6:E6)</f>
        <v>0</v>
      </c>
      <c r="J6" s="6" t="str">
        <f>IFERROR((F6*D9)/F9,"")</f>
        <v/>
      </c>
      <c r="K6" s="7" t="str">
        <f>IFERROR((F7*D9)/F9,"")</f>
        <v/>
      </c>
      <c r="L6" s="7" t="str">
        <f>IFERROR((F8*D9)/F9,"")</f>
        <v/>
      </c>
      <c r="N6" s="6"/>
    </row>
    <row r="7" spans="2:14" ht="26.25" customHeight="1" x14ac:dyDescent="0.2">
      <c r="B7" s="58"/>
      <c r="C7" s="27" t="s">
        <v>3</v>
      </c>
      <c r="D7" s="32"/>
      <c r="E7" s="33"/>
      <c r="F7" s="40">
        <f>SUM(D7:E7)</f>
        <v>0</v>
      </c>
      <c r="J7" s="6" t="str">
        <f>IFERROR((F6*E9)/F9,"")</f>
        <v/>
      </c>
      <c r="K7" s="7" t="str">
        <f>IFERROR((F7*E9)/F9,"")</f>
        <v/>
      </c>
      <c r="L7" s="7" t="str">
        <f>IFERROR((F8*E9)/F9,"")</f>
        <v/>
      </c>
      <c r="N7" s="6"/>
    </row>
    <row r="8" spans="2:14" ht="27.75" customHeight="1" thickBot="1" x14ac:dyDescent="0.25">
      <c r="B8" s="58"/>
      <c r="C8" s="27" t="s">
        <v>11</v>
      </c>
      <c r="D8" s="30"/>
      <c r="E8" s="31"/>
      <c r="F8" s="40">
        <f>SUM(D8:E8)</f>
        <v>0</v>
      </c>
      <c r="J8" s="8" t="s">
        <v>13</v>
      </c>
      <c r="K8" s="9"/>
      <c r="L8" s="9"/>
      <c r="M8" s="9"/>
      <c r="N8" s="6"/>
    </row>
    <row r="9" spans="2:14" ht="27.75" customHeight="1" thickBot="1" x14ac:dyDescent="0.25">
      <c r="C9" s="39" t="s">
        <v>4</v>
      </c>
      <c r="D9" s="41">
        <f>SUM(D6:D8)</f>
        <v>0</v>
      </c>
      <c r="E9" s="41">
        <f>SUM(E6:E8)</f>
        <v>0</v>
      </c>
      <c r="F9" s="39">
        <f>SUM(D6:E8)</f>
        <v>0</v>
      </c>
      <c r="J9" s="8"/>
      <c r="K9" s="9"/>
      <c r="L9" s="9"/>
      <c r="M9" s="9"/>
      <c r="N9" s="6"/>
    </row>
    <row r="10" spans="2:14" ht="25.5" customHeight="1" thickBot="1" x14ac:dyDescent="0.25">
      <c r="J10" s="6" t="str">
        <f>IFERROR(((D6-J6)^2)/J6,"")</f>
        <v/>
      </c>
      <c r="K10" s="7" t="str">
        <f>IFERROR(((D7-K6)^2)/K6,"")</f>
        <v/>
      </c>
      <c r="L10" s="7" t="str">
        <f>IFERROR(((D8-L6)^2)/L6,"")</f>
        <v/>
      </c>
      <c r="N10" s="6"/>
    </row>
    <row r="11" spans="2:14" ht="22.9" customHeight="1" x14ac:dyDescent="0.3">
      <c r="B11" s="65" t="s">
        <v>8</v>
      </c>
      <c r="C11" s="52"/>
      <c r="D11" s="53"/>
      <c r="E11" s="24" t="s">
        <v>5</v>
      </c>
      <c r="F11" s="17"/>
      <c r="J11" s="6" t="str">
        <f>IFERROR(((E6-J7)^2)/J7,"")</f>
        <v/>
      </c>
      <c r="K11" s="7" t="str">
        <f>IFERROR(((E7-K7)^2)/K7,"")</f>
        <v/>
      </c>
      <c r="L11" s="7" t="str">
        <f>IFERROR(((E8-L7)^2)/L7,"")</f>
        <v/>
      </c>
      <c r="N11" s="6"/>
    </row>
    <row r="12" spans="2:14" ht="42.6" customHeight="1" thickBot="1" x14ac:dyDescent="0.25">
      <c r="B12" s="10" t="str">
        <f>IFERROR(IF(AND(K13&lt;0.1), "Comparable Outcomes", ""),"")</f>
        <v/>
      </c>
      <c r="C12" s="11" t="str">
        <f>IFERROR(IF(AND(K13&gt;=0.1, K13&lt;0.3), "Possibly Noteworthy Differences", ""),"")</f>
        <v/>
      </c>
      <c r="D12" s="12" t="str">
        <f>IFERROR(IF(AND(K13&gt;=0.3,K13&lt;&gt;""), "Noteworthy Differences", ""),"")</f>
        <v/>
      </c>
      <c r="E12" s="66" t="str">
        <f>IF(AND(F9&lt;&gt;0,OR(D6&lt;6,E6&lt;6,D7&lt;6,E7&lt;6,D8&lt;6,E8&lt;6)), "Error: At least one cell contains 5 or fewer people. Do not use this tool if there are 5 or fewer people for any outcome.", "No errors found.")</f>
        <v>No errors found.</v>
      </c>
      <c r="F12" s="67"/>
      <c r="G12" s="67"/>
      <c r="H12" s="67"/>
      <c r="J12" s="8" t="s">
        <v>9</v>
      </c>
      <c r="K12" s="7">
        <f>SUM(J10:L11)</f>
        <v>0</v>
      </c>
      <c r="N12" s="6"/>
    </row>
    <row r="13" spans="2:14" ht="12.75" x14ac:dyDescent="0.2">
      <c r="J13" s="13" t="s">
        <v>14</v>
      </c>
      <c r="K13" s="14" t="str">
        <f>IF(F9=0,"",SQRT(K12/F9))</f>
        <v/>
      </c>
      <c r="L13" s="15"/>
      <c r="M13" s="16"/>
    </row>
    <row r="15" spans="2:14" ht="15.75" customHeight="1" x14ac:dyDescent="0.2">
      <c r="D15" s="23"/>
    </row>
  </sheetData>
  <sheetProtection sheet="1" objects="1" scenarios="1"/>
  <mergeCells count="5">
    <mergeCell ref="B5:B8"/>
    <mergeCell ref="B11:D11"/>
    <mergeCell ref="E12:H12"/>
    <mergeCell ref="B3:M3"/>
    <mergeCell ref="B2:M2"/>
  </mergeCells>
  <conditionalFormatting sqref="E12:H12">
    <cfRule type="containsText" dxfId="1" priority="1" operator="containsText" text="Do not use">
      <formula>NOT(ISERROR(SEARCH("Do not use",E12)))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1FEE-AD05-4A6E-8797-64396540A0D5}">
  <sheetPr>
    <outlinePr summaryBelow="0" summaryRight="0"/>
  </sheetPr>
  <dimension ref="B1:N15"/>
  <sheetViews>
    <sheetView zoomScale="85" zoomScaleNormal="85" workbookViewId="0">
      <selection activeCell="D6" sqref="D6:E9"/>
    </sheetView>
  </sheetViews>
  <sheetFormatPr defaultColWidth="12.7109375" defaultRowHeight="15.75" customHeight="1" x14ac:dyDescent="0.2"/>
  <cols>
    <col min="1" max="1" width="2.28515625" customWidth="1"/>
    <col min="3" max="3" width="13.140625" customWidth="1"/>
    <col min="4" max="4" width="12.7109375" customWidth="1"/>
    <col min="5" max="5" width="13.42578125" customWidth="1"/>
    <col min="9" max="9" width="3.7109375" customWidth="1"/>
    <col min="10" max="10" width="13.140625" customWidth="1"/>
    <col min="12" max="12" width="11.85546875" customWidth="1"/>
  </cols>
  <sheetData>
    <row r="1" spans="2:14" ht="9.75" customHeight="1" thickBot="1" x14ac:dyDescent="0.25">
      <c r="B1" s="1"/>
      <c r="C1" s="1"/>
      <c r="D1" s="1"/>
      <c r="E1" s="1"/>
      <c r="F1" s="1"/>
      <c r="G1" s="1"/>
      <c r="H1" s="1"/>
      <c r="I1" s="1"/>
      <c r="J1" s="1"/>
      <c r="K1" s="1"/>
      <c r="L1" s="1"/>
    </row>
    <row r="2" spans="2:14" ht="36.6" customHeight="1" x14ac:dyDescent="0.2">
      <c r="B2" s="71" t="s">
        <v>0</v>
      </c>
      <c r="C2" s="72"/>
      <c r="D2" s="72"/>
      <c r="E2" s="72"/>
      <c r="F2" s="72"/>
      <c r="G2" s="72"/>
      <c r="H2" s="72"/>
      <c r="I2" s="72"/>
      <c r="J2" s="72"/>
      <c r="K2" s="72"/>
      <c r="L2" s="73"/>
    </row>
    <row r="3" spans="2:14" ht="75" customHeight="1" thickBot="1" x14ac:dyDescent="0.25">
      <c r="B3" s="68" t="s">
        <v>16</v>
      </c>
      <c r="C3" s="69"/>
      <c r="D3" s="69"/>
      <c r="E3" s="69"/>
      <c r="F3" s="69"/>
      <c r="G3" s="69"/>
      <c r="H3" s="69"/>
      <c r="I3" s="69"/>
      <c r="J3" s="69"/>
      <c r="K3" s="69"/>
      <c r="L3" s="70"/>
    </row>
    <row r="4" spans="2:14" ht="12.6" customHeight="1" thickBot="1" x14ac:dyDescent="0.25"/>
    <row r="5" spans="2:14" ht="27.75" customHeight="1" thickBot="1" x14ac:dyDescent="0.25">
      <c r="C5" s="25"/>
      <c r="D5" s="26" t="s">
        <v>6</v>
      </c>
      <c r="E5" s="26" t="s">
        <v>7</v>
      </c>
      <c r="F5" s="37" t="s">
        <v>4</v>
      </c>
      <c r="J5" s="4" t="s">
        <v>12</v>
      </c>
      <c r="K5" s="5"/>
      <c r="L5" s="5"/>
      <c r="M5" s="5"/>
      <c r="N5" s="6"/>
    </row>
    <row r="6" spans="2:14" ht="25.5" customHeight="1" x14ac:dyDescent="0.2">
      <c r="B6" s="57" t="s">
        <v>1</v>
      </c>
      <c r="C6" s="27" t="s">
        <v>2</v>
      </c>
      <c r="D6" s="42"/>
      <c r="E6" s="43"/>
      <c r="F6" s="40">
        <f>SUM(D6:E6)</f>
        <v>0</v>
      </c>
      <c r="J6" s="6" t="str">
        <f>IFERROR((F6*D10)/F10,"")</f>
        <v/>
      </c>
      <c r="K6" s="7" t="str">
        <f>IFERROR((F7*D10)/F10,"")</f>
        <v/>
      </c>
      <c r="L6" s="7" t="str">
        <f>IFERROR((F8*D10)/F10,"")</f>
        <v/>
      </c>
      <c r="M6" s="7" t="str">
        <f>IFERROR((F9*D10)/F10,"")</f>
        <v/>
      </c>
      <c r="N6" s="6"/>
    </row>
    <row r="7" spans="2:14" ht="30" customHeight="1" x14ac:dyDescent="0.2">
      <c r="B7" s="57"/>
      <c r="C7" s="27" t="s">
        <v>3</v>
      </c>
      <c r="D7" s="44"/>
      <c r="E7" s="45"/>
      <c r="F7" s="40">
        <f>SUM(D7:E7)</f>
        <v>0</v>
      </c>
      <c r="J7" s="6" t="str">
        <f>IFERROR((F6*E10)/F10,"")</f>
        <v/>
      </c>
      <c r="K7" s="7" t="str">
        <f>IFERROR((F7*E10)/F10,"")</f>
        <v/>
      </c>
      <c r="L7" s="7" t="str">
        <f>IFERROR((F8*E10)/F10,"")</f>
        <v/>
      </c>
      <c r="M7" s="7" t="str">
        <f>IFERROR((F9*E10)/F10,"")</f>
        <v/>
      </c>
      <c r="N7" s="6"/>
    </row>
    <row r="8" spans="2:14" ht="27.75" customHeight="1" x14ac:dyDescent="0.2">
      <c r="B8" s="57"/>
      <c r="C8" s="27" t="s">
        <v>11</v>
      </c>
      <c r="D8" s="44"/>
      <c r="E8" s="45"/>
      <c r="F8" s="40">
        <f>SUM(D8:E8)</f>
        <v>0</v>
      </c>
      <c r="J8" s="8" t="s">
        <v>13</v>
      </c>
      <c r="K8" s="9"/>
      <c r="L8" s="9"/>
      <c r="M8" s="9"/>
      <c r="N8" s="6"/>
    </row>
    <row r="9" spans="2:14" ht="27.75" customHeight="1" thickBot="1" x14ac:dyDescent="0.25">
      <c r="B9" s="57"/>
      <c r="C9" s="27" t="s">
        <v>15</v>
      </c>
      <c r="D9" s="46"/>
      <c r="E9" s="47"/>
      <c r="F9" s="40">
        <f>SUM(D9:E9)</f>
        <v>0</v>
      </c>
      <c r="G9" s="48"/>
      <c r="H9" s="48"/>
      <c r="J9" s="8"/>
      <c r="K9" s="9"/>
      <c r="L9" s="9"/>
      <c r="M9" s="9"/>
      <c r="N9" s="6"/>
    </row>
    <row r="10" spans="2:14" ht="27.75" customHeight="1" thickBot="1" x14ac:dyDescent="0.25">
      <c r="C10" s="34" t="s">
        <v>4</v>
      </c>
      <c r="D10" s="41">
        <f>SUM(D6:D9)</f>
        <v>0</v>
      </c>
      <c r="E10" s="41">
        <f>SUM(E6:E9)</f>
        <v>0</v>
      </c>
      <c r="F10" s="39">
        <f>SUM(D6:E9)</f>
        <v>0</v>
      </c>
      <c r="G10" s="48"/>
      <c r="H10" s="48"/>
      <c r="J10" s="6" t="str">
        <f>IFERROR(((D6-J6)^2)/J6,"")</f>
        <v/>
      </c>
      <c r="K10" s="7" t="str">
        <f>IFERROR(((D7-K6)^2)/K6,"")</f>
        <v/>
      </c>
      <c r="L10" s="7" t="str">
        <f>IFERROR(((D8-L6)^2)/L6,"")</f>
        <v/>
      </c>
      <c r="M10" s="7" t="str">
        <f>IFERROR(((D9-M6)^2)/M6,"")</f>
        <v/>
      </c>
      <c r="N10" s="6"/>
    </row>
    <row r="11" spans="2:14" ht="22.5" customHeight="1" thickBot="1" x14ac:dyDescent="0.25">
      <c r="J11" s="6" t="str">
        <f>IFERROR(((E6-J7)^2)/J7,"")</f>
        <v/>
      </c>
      <c r="K11" s="7" t="str">
        <f>IFERROR(((E7-K7)^2)/K7,"")</f>
        <v/>
      </c>
      <c r="L11" s="7" t="str">
        <f>IFERROR(((E8-L7)^2)/L7,"")</f>
        <v/>
      </c>
      <c r="M11" s="7" t="str">
        <f>IFERROR(((E9-M7)^2)/M7,"")</f>
        <v/>
      </c>
      <c r="N11" s="6"/>
    </row>
    <row r="12" spans="2:14" ht="20.25" x14ac:dyDescent="0.3">
      <c r="B12" s="65" t="s">
        <v>8</v>
      </c>
      <c r="C12" s="52"/>
      <c r="D12" s="53"/>
      <c r="E12" s="2" t="s">
        <v>5</v>
      </c>
      <c r="J12" s="8" t="s">
        <v>9</v>
      </c>
      <c r="K12" s="7">
        <f>SUM(J10:M11)</f>
        <v>0</v>
      </c>
      <c r="N12" s="6"/>
    </row>
    <row r="13" spans="2:14" ht="44.25" customHeight="1" thickBot="1" x14ac:dyDescent="0.25">
      <c r="B13" s="10" t="str">
        <f>IFERROR(IF(AND(K13&lt;0.1), "Comparable Outcomes", ""),"")</f>
        <v/>
      </c>
      <c r="C13" s="11" t="str">
        <f>IFERROR(IF(AND(K13&gt;=0.1, K13&lt;0.3), "Possibly Noteworthy Differences", ""),"")</f>
        <v/>
      </c>
      <c r="D13" s="12" t="str">
        <f>IFERROR(IF(AND(K13&gt;=0.3,K13&lt;&gt;""), "Noteworthy Differences", ""),"")</f>
        <v/>
      </c>
      <c r="E13" s="66" t="str">
        <f>IF(AND(F10&lt;&gt;0,OR(D6&lt;6, E6&lt;6,D7&lt;6,E7&lt;6,D8&lt;6,E8&lt;6,D9&lt;6,E9&lt;6)), "Error: At least one cell contains 5 or fewer people. Do not use this tool if there are 5 or fewer people for any outcome.", "No errors found.")</f>
        <v>No errors found.</v>
      </c>
      <c r="F13" s="67"/>
      <c r="G13" s="67"/>
      <c r="H13" s="67"/>
      <c r="J13" s="18" t="s">
        <v>14</v>
      </c>
      <c r="K13" s="19" t="str">
        <f>IF(F10=0,"",SQRT(K12/F10))</f>
        <v/>
      </c>
      <c r="L13" s="15"/>
      <c r="M13" s="15"/>
      <c r="N13" s="6"/>
    </row>
    <row r="14" spans="2:14" ht="21" customHeight="1" x14ac:dyDescent="0.2">
      <c r="N14" s="6"/>
    </row>
    <row r="15" spans="2:14" ht="15.75" customHeight="1" x14ac:dyDescent="0.2">
      <c r="D15" s="23"/>
    </row>
  </sheetData>
  <sheetProtection sheet="1" objects="1" scenarios="1"/>
  <mergeCells count="5">
    <mergeCell ref="B12:D12"/>
    <mergeCell ref="E13:H13"/>
    <mergeCell ref="B6:B9"/>
    <mergeCell ref="B2:L2"/>
    <mergeCell ref="B3:L3"/>
  </mergeCells>
  <conditionalFormatting sqref="E13:H13">
    <cfRule type="containsText" dxfId="0" priority="1" operator="containsText" text="Do not use">
      <formula>NOT(ISERROR(SEARCH("Do not use",E13)))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8145b8-63f1-4556-86ec-342052277163">
      <Terms xmlns="http://schemas.microsoft.com/office/infopath/2007/PartnerControls"/>
    </lcf76f155ced4ddcb4097134ff3c332f>
    <TaxCatchAll xmlns="1df07d2d-2f70-4e43-9308-d7f8fa632a64"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9E63FC5433194CBCD79201DB9AADE7" ma:contentTypeVersion="20" ma:contentTypeDescription="Create a new document." ma:contentTypeScope="" ma:versionID="e07da4eeafaa88f7c1d3ee8e5d265ba4">
  <xsd:schema xmlns:xsd="http://www.w3.org/2001/XMLSchema" xmlns:xs="http://www.w3.org/2001/XMLSchema" xmlns:p="http://schemas.microsoft.com/office/2006/metadata/properties" xmlns:ns1="http://schemas.microsoft.com/sharepoint/v3" xmlns:ns2="5f8145b8-63f1-4556-86ec-342052277163" xmlns:ns3="1df07d2d-2f70-4e43-9308-d7f8fa632a64" targetNamespace="http://schemas.microsoft.com/office/2006/metadata/properties" ma:root="true" ma:fieldsID="fa9bf207f12c0816fdbf5901310aad2a" ns1:_="" ns2:_="" ns3:_="">
    <xsd:import namespace="http://schemas.microsoft.com/sharepoint/v3"/>
    <xsd:import namespace="5f8145b8-63f1-4556-86ec-342052277163"/>
    <xsd:import namespace="1df07d2d-2f70-4e43-9308-d7f8fa632a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8145b8-63f1-4556-86ec-3420522771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fed99e-34be-41fe-a0fa-fce8f1c289b2"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f07d2d-2f70-4e43-9308-d7f8fa632a6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3d4d29-b389-4097-a501-528d1156cdb3}" ma:internalName="TaxCatchAll" ma:showField="CatchAllData" ma:web="1df07d2d-2f70-4e43-9308-d7f8fa632a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831C0-8DB4-40A8-A79B-13F0A5628734}">
  <ds:schemaRefs>
    <ds:schemaRef ds:uri="http://schemas.microsoft.com/office/2006/metadata/properties"/>
    <ds:schemaRef ds:uri="http://schemas.microsoft.com/office/infopath/2007/PartnerControls"/>
    <ds:schemaRef ds:uri="http://schemas.microsoft.com/sharepoint/v3"/>
    <ds:schemaRef ds:uri="5f8145b8-63f1-4556-86ec-342052277163"/>
    <ds:schemaRef ds:uri="1df07d2d-2f70-4e43-9308-d7f8fa632a64"/>
  </ds:schemaRefs>
</ds:datastoreItem>
</file>

<file path=customXml/itemProps2.xml><?xml version="1.0" encoding="utf-8"?>
<ds:datastoreItem xmlns:ds="http://schemas.openxmlformats.org/officeDocument/2006/customXml" ds:itemID="{9A6FDC49-CD4E-4770-9ACF-DA619BAC0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8145b8-63f1-4556-86ec-342052277163"/>
    <ds:schemaRef ds:uri="1df07d2d-2f70-4e43-9308-d7f8fa632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CB30E-1864-40BB-B062-6349485D9A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Two Outcomes</vt:lpstr>
      <vt:lpstr>Three Outcomes</vt:lpstr>
      <vt:lpstr>Four Outcomes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Randy Hade</cp:lastModifiedBy>
  <dcterms:modified xsi:type="dcterms:W3CDTF">2024-11-12T18:11:00Z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0x010100A49E63FC5433194CBCD79201DB9AADE7</vt:lpwstr>
  </property>
  <property fmtid="{D5CDD505-2E9C-101B-9397-08002B2CF9AE}" pid="3" name="MediaServiceImageTags">
    <vt:lpwstr/>
  </property>
</Properties>
</file>